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332000_観光戦略課\10_観光連盟\02_コンテンツ造成事業部\R6(2024)\01_文化観光コンテンツ\②事業公募\①公募資料\案２）応募様式\２年以内\"/>
    </mc:Choice>
  </mc:AlternateContent>
  <xr:revisionPtr revIDLastSave="0" documentId="13_ncr:1_{8C71D176-3C8A-400B-84CD-F49307ED1159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別紙５（チェック表）" sheetId="32" r:id="rId1"/>
  </sheets>
  <definedNames>
    <definedName name="_xlnm.Print_Area" localSheetId="0">'別紙５（チェック表）'!$A$1:$U$23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32" l="1"/>
  <c r="N7" i="32"/>
  <c r="O7" i="32" s="1"/>
  <c r="L9" i="32"/>
  <c r="F21" i="32" s="1"/>
  <c r="K9" i="32"/>
  <c r="D21" i="32" s="1"/>
  <c r="N8" i="32" l="1"/>
  <c r="J9" i="32"/>
  <c r="P7" i="32"/>
  <c r="N9" i="32" l="1"/>
  <c r="O9" i="32" s="1"/>
  <c r="B21" i="32"/>
  <c r="R7" i="32"/>
  <c r="S7" i="32" s="1"/>
  <c r="O8" i="32"/>
  <c r="P8" i="32" s="1"/>
  <c r="R8" i="32" s="1"/>
  <c r="S8" i="32" s="1"/>
  <c r="W8" i="32" s="1"/>
  <c r="T8" i="32" s="1"/>
  <c r="O6" i="32" l="1"/>
  <c r="P9" i="32" l="1"/>
  <c r="P6" i="32" l="1"/>
  <c r="R6" i="32" s="1"/>
  <c r="R9" i="32"/>
  <c r="S6" i="32" l="1"/>
  <c r="W7" i="32" s="1"/>
  <c r="T7" i="32" s="1"/>
  <c r="S9" i="32" l="1"/>
  <c r="W9" i="32" s="1"/>
  <c r="W6" i="32"/>
  <c r="T6" i="32" s="1"/>
  <c r="T9" i="32" s="1"/>
  <c r="L21" i="32" s="1"/>
  <c r="H21" i="32" s="1"/>
  <c r="T13" i="32" l="1"/>
  <c r="L23" i="32"/>
</calcChain>
</file>

<file path=xl/sharedStrings.xml><?xml version="1.0" encoding="utf-8"?>
<sst xmlns="http://schemas.openxmlformats.org/spreadsheetml/2006/main" count="54" uniqueCount="48">
  <si>
    <t>合計</t>
    <rPh sb="0" eb="2">
      <t>ゴウケイ</t>
    </rPh>
    <phoneticPr fontId="1"/>
  </si>
  <si>
    <t>事業費</t>
    <rPh sb="0" eb="3">
      <t>ジギョウヒ</t>
    </rPh>
    <phoneticPr fontId="1"/>
  </si>
  <si>
    <t>自己財源</t>
    <rPh sb="0" eb="2">
      <t>ジコ</t>
    </rPh>
    <rPh sb="2" eb="4">
      <t>ザイゲン</t>
    </rPh>
    <phoneticPr fontId="1"/>
  </si>
  <si>
    <t>③プロモーション</t>
    <phoneticPr fontId="1"/>
  </si>
  <si>
    <t>②設備の導入や軽微な施設の改修等</t>
    <rPh sb="1" eb="3">
      <t>セツビ</t>
    </rPh>
    <rPh sb="4" eb="6">
      <t>ドウニュウ</t>
    </rPh>
    <rPh sb="7" eb="9">
      <t>ケイビ</t>
    </rPh>
    <rPh sb="10" eb="12">
      <t>シセツ</t>
    </rPh>
    <rPh sb="13" eb="15">
      <t>カイシュウ</t>
    </rPh>
    <rPh sb="15" eb="16">
      <t>トウ</t>
    </rPh>
    <phoneticPr fontId="1"/>
  </si>
  <si>
    <t>①文化資源を活用した新たな高付加価値ｺﾝﾃﾝﾂの造成</t>
    <rPh sb="1" eb="3">
      <t>ブンカ</t>
    </rPh>
    <rPh sb="3" eb="5">
      <t>シゲン</t>
    </rPh>
    <rPh sb="6" eb="8">
      <t>カツヨウ</t>
    </rPh>
    <rPh sb="10" eb="11">
      <t>アラ</t>
    </rPh>
    <rPh sb="13" eb="18">
      <t>コウフカカチ</t>
    </rPh>
    <rPh sb="24" eb="26">
      <t>ゾウセイ</t>
    </rPh>
    <phoneticPr fontId="1"/>
  </si>
  <si>
    <t>事業収入</t>
    <rPh sb="0" eb="2">
      <t>ジギョウ</t>
    </rPh>
    <rPh sb="2" eb="4">
      <t>シュウニュウ</t>
    </rPh>
    <phoneticPr fontId="1"/>
  </si>
  <si>
    <t>消費税控除</t>
    <rPh sb="0" eb="3">
      <t>ショウヒゼイ</t>
    </rPh>
    <rPh sb="3" eb="5">
      <t>コウジョ</t>
    </rPh>
    <phoneticPr fontId="1"/>
  </si>
  <si>
    <t>２／３</t>
    <phoneticPr fontId="1"/>
  </si>
  <si>
    <t>補助上限額</t>
    <rPh sb="0" eb="2">
      <t>ホジョ</t>
    </rPh>
    <rPh sb="2" eb="5">
      <t>ジョウゲンガク</t>
    </rPh>
    <phoneticPr fontId="1"/>
  </si>
  <si>
    <t>補助額チェック</t>
    <rPh sb="0" eb="3">
      <t>ホジョガク</t>
    </rPh>
    <phoneticPr fontId="1"/>
  </si>
  <si>
    <t>事業収入</t>
    <phoneticPr fontId="1"/>
  </si>
  <si>
    <t>自己資金</t>
    <rPh sb="0" eb="2">
      <t>ジコ</t>
    </rPh>
    <rPh sb="2" eb="4">
      <t>シキン</t>
    </rPh>
    <phoneticPr fontId="1"/>
  </si>
  <si>
    <t>その他補助金</t>
    <rPh sb="2" eb="6">
      <t>タホジョキン</t>
    </rPh>
    <phoneticPr fontId="1"/>
  </si>
  <si>
    <t>経費項目</t>
    <rPh sb="0" eb="2">
      <t>ケイヒ</t>
    </rPh>
    <rPh sb="2" eb="4">
      <t>コウモク</t>
    </rPh>
    <phoneticPr fontId="1"/>
  </si>
  <si>
    <t>収支予算書　チェック表</t>
    <rPh sb="0" eb="2">
      <t>シュウシ</t>
    </rPh>
    <rPh sb="2" eb="5">
      <t>ヨサンショ</t>
    </rPh>
    <phoneticPr fontId="1"/>
  </si>
  <si>
    <t>＜支出の部＞</t>
    <rPh sb="1" eb="3">
      <t>シシュツ</t>
    </rPh>
    <rPh sb="4" eb="5">
      <t>ブ</t>
    </rPh>
    <phoneticPr fontId="1"/>
  </si>
  <si>
    <t>＜収入の部＞</t>
    <rPh sb="1" eb="3">
      <t>シュウニュウ</t>
    </rPh>
    <rPh sb="4" eb="5">
      <t>ブ</t>
    </rPh>
    <phoneticPr fontId="1"/>
  </si>
  <si>
    <t>➊</t>
    <phoneticPr fontId="1"/>
  </si>
  <si>
    <t>❷</t>
    <phoneticPr fontId="1"/>
  </si>
  <si>
    <t>❸(➊－❷)</t>
    <phoneticPr fontId="1"/>
  </si>
  <si>
    <t>❹</t>
    <phoneticPr fontId="1"/>
  </si>
  <si>
    <t>補助率</t>
    <rPh sb="0" eb="3">
      <t>ホジョリツ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</si>
  <si>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</si>
  <si>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補助対象経費
（調整後）</t>
    <rPh sb="0" eb="2">
      <t>ホジョ</t>
    </rPh>
    <rPh sb="2" eb="6">
      <t>タイショウケイヒ</t>
    </rPh>
    <rPh sb="8" eb="11">
      <t>チョウセイゴ</t>
    </rPh>
    <phoneticPr fontId="1"/>
  </si>
  <si>
    <t>❸'</t>
    <phoneticPr fontId="1"/>
  </si>
  <si>
    <t>❸'×❹</t>
    <phoneticPr fontId="1"/>
  </si>
  <si>
    <t>算出結果</t>
    <rPh sb="0" eb="2">
      <t>サンシュツ</t>
    </rPh>
    <rPh sb="2" eb="4">
      <t>ケッカ</t>
    </rPh>
    <phoneticPr fontId="1"/>
  </si>
  <si>
    <t>補助額
（調整後）
※２</t>
    <rPh sb="0" eb="3">
      <t>ホジョガク</t>
    </rPh>
    <rPh sb="5" eb="8">
      <t>チョウセイゴ</t>
    </rPh>
    <phoneticPr fontId="1"/>
  </si>
  <si>
    <t>補助調整</t>
    <rPh sb="0" eb="2">
      <t>ホジョ</t>
    </rPh>
    <rPh sb="2" eb="4">
      <t>チョウセイ</t>
    </rPh>
    <phoneticPr fontId="1"/>
  </si>
  <si>
    <t>補助額
（調整後）</t>
    <rPh sb="0" eb="3">
      <t>ホジョガク</t>
    </rPh>
    <rPh sb="5" eb="8">
      <t>チョウセイゴ</t>
    </rPh>
    <phoneticPr fontId="1"/>
  </si>
  <si>
    <t>※：事業収入は①～③のどの経費項目からでも差引いて良いこととします。</t>
    <rPh sb="2" eb="4">
      <t>ジギョウ</t>
    </rPh>
    <rPh sb="4" eb="6">
      <t>シュウニュウ</t>
    </rPh>
    <rPh sb="13" eb="15">
      <t>ケイヒ</t>
    </rPh>
    <rPh sb="15" eb="17">
      <t>コウモク</t>
    </rPh>
    <rPh sb="21" eb="23">
      <t>サシヒキ</t>
    </rPh>
    <rPh sb="25" eb="26">
      <t>ヨ</t>
    </rPh>
    <phoneticPr fontId="1"/>
  </si>
  <si>
    <t>※：補助対象経費から事業収入・消費税控除を除き、補助率2/3を乗じて得た額に千円未満を切捨てした額を補助額とします。</t>
    <rPh sb="2" eb="4">
      <t>ホジョ</t>
    </rPh>
    <rPh sb="4" eb="6">
      <t>タイショウ</t>
    </rPh>
    <rPh sb="6" eb="8">
      <t>ケイヒ</t>
    </rPh>
    <rPh sb="10" eb="14">
      <t>ジギョウシュウニュウ</t>
    </rPh>
    <rPh sb="15" eb="18">
      <t>ショウヒゼイ</t>
    </rPh>
    <rPh sb="18" eb="20">
      <t>コウジョ</t>
    </rPh>
    <rPh sb="21" eb="22">
      <t>ノゾ</t>
    </rPh>
    <rPh sb="24" eb="27">
      <t>ホジョリツ</t>
    </rPh>
    <rPh sb="31" eb="32">
      <t>ジョウ</t>
    </rPh>
    <rPh sb="34" eb="35">
      <t>エ</t>
    </rPh>
    <rPh sb="36" eb="37">
      <t>ガク</t>
    </rPh>
    <rPh sb="38" eb="40">
      <t>センエン</t>
    </rPh>
    <rPh sb="40" eb="42">
      <t>ミマン</t>
    </rPh>
    <rPh sb="43" eb="45">
      <t>キリス</t>
    </rPh>
    <rPh sb="48" eb="49">
      <t>ガク</t>
    </rPh>
    <phoneticPr fontId="1"/>
  </si>
  <si>
    <t>※：「②設備の導入や軽微な施設の改修等」経費のうち、補助額上限は2,000千円となります。</t>
    <rPh sb="20" eb="22">
      <t>ケイヒ</t>
    </rPh>
    <rPh sb="26" eb="29">
      <t>ホジョガク</t>
    </rPh>
    <rPh sb="29" eb="31">
      <t>ジョウゲン</t>
    </rPh>
    <rPh sb="37" eb="39">
      <t>センエン</t>
    </rPh>
    <phoneticPr fontId="1"/>
  </si>
  <si>
    <t>※：「③プロモーション」経費のうち、補助額上限は2,000千円となります。</t>
    <rPh sb="12" eb="14">
      <t>ケイヒ</t>
    </rPh>
    <rPh sb="18" eb="21">
      <t>ホジョガク</t>
    </rPh>
    <rPh sb="21" eb="23">
      <t>ジョウゲン</t>
    </rPh>
    <rPh sb="29" eb="31">
      <t>センエン</t>
    </rPh>
    <phoneticPr fontId="1"/>
  </si>
  <si>
    <t>（Ａ）</t>
    <phoneticPr fontId="1"/>
  </si>
  <si>
    <t>（Ｂ）</t>
    <phoneticPr fontId="1"/>
  </si>
  <si>
    <t>（Ｃ）</t>
    <phoneticPr fontId="1"/>
  </si>
  <si>
    <t>（Ｄ）</t>
    <phoneticPr fontId="1"/>
  </si>
  <si>
    <t>（Ｅ）</t>
    <phoneticPr fontId="1"/>
  </si>
  <si>
    <t>（Ｆ）</t>
    <phoneticPr fontId="1"/>
  </si>
  <si>
    <t>(Ｇ)</t>
    <phoneticPr fontId="1"/>
  </si>
  <si>
    <t>(Ｈ)</t>
    <phoneticPr fontId="1"/>
  </si>
  <si>
    <t>(Ｉ)</t>
    <phoneticPr fontId="1"/>
  </si>
  <si>
    <t>【単位：千円】</t>
    <rPh sb="1" eb="3">
      <t>タンイ</t>
    </rPh>
    <rPh sb="4" eb="5">
      <t>セン</t>
    </rPh>
    <rPh sb="5" eb="6">
      <t>エン</t>
    </rPh>
    <phoneticPr fontId="1"/>
  </si>
  <si>
    <t>観光連盟
補助金</t>
    <rPh sb="0" eb="2">
      <t>カンコウ</t>
    </rPh>
    <rPh sb="2" eb="4">
      <t>レンメイ</t>
    </rPh>
    <rPh sb="5" eb="8">
      <t>ホジョキン</t>
    </rPh>
    <phoneticPr fontId="1"/>
  </si>
  <si>
    <t>事業期間２年以内</t>
    <rPh sb="0" eb="2">
      <t>ジギョウ</t>
    </rPh>
    <rPh sb="2" eb="4">
      <t>キカン</t>
    </rPh>
    <rPh sb="5" eb="6">
      <t>ネン</t>
    </rPh>
    <rPh sb="6" eb="8">
      <t>イナイ</t>
    </rPh>
    <phoneticPr fontId="1"/>
  </si>
  <si>
    <t>別紙５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</si>
</sst>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#,##0;&quot;▲ &quot;#,##0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>
      <alignment vertical="center"/>
    </xf>
    <xf numFmtId="0" fontId="4" fillId="0" borderId="17" xfId="0" applyFont="1" applyBorder="1">
      <alignment vertical="center"/>
    </xf>
    <xf numFmtId="0" fontId="5" fillId="0" borderId="17" xfId="0" applyFont="1" applyBorder="1">
      <alignment vertical="center"/>
    </xf>
    <xf numFmtId="38" fontId="2" fillId="0" borderId="0" xfId="1" applyFont="1" applyAlignment="1">
      <alignment horizontal="center" vertical="center"/>
    </xf>
    <xf numFmtId="38" fontId="4" fillId="0" borderId="0" xfId="1" applyFont="1">
      <alignment vertical="center"/>
    </xf>
    <xf numFmtId="38" fontId="2" fillId="0" borderId="0" xfId="1" applyFont="1">
      <alignment vertical="center"/>
    </xf>
    <xf numFmtId="38" fontId="4" fillId="0" borderId="17" xfId="1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38" fontId="2" fillId="0" borderId="14" xfId="1" applyFont="1" applyBorder="1">
      <alignment vertical="center"/>
    </xf>
    <xf numFmtId="38" fontId="2" fillId="0" borderId="0" xfId="1" applyFont="1" applyAlignment="1">
      <alignment horizontal="center" vertical="center" shrinkToFit="1"/>
    </xf>
    <xf numFmtId="38" fontId="4" fillId="0" borderId="0" xfId="1" applyFont="1" applyAlignment="1">
      <alignment horizontal="center" vertical="center"/>
    </xf>
    <xf numFmtId="38" fontId="2" fillId="0" borderId="0" xfId="1" applyFont="1" applyBorder="1">
      <alignment vertical="center"/>
    </xf>
    <xf numFmtId="38" fontId="2" fillId="2" borderId="0" xfId="1" applyFont="1" applyFill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9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38" fontId="2" fillId="3" borderId="1" xfId="1" applyFont="1" applyFill="1" applyBorder="1" applyAlignment="1" applyProtection="1">
      <alignment horizontal="center" vertical="center"/>
    </xf>
    <xf numFmtId="38" fontId="2" fillId="3" borderId="2" xfId="1" applyFont="1" applyFill="1" applyBorder="1" applyAlignment="1" applyProtection="1">
      <alignment horizontal="center" vertical="center"/>
    </xf>
    <xf numFmtId="38" fontId="2" fillId="3" borderId="3" xfId="1" applyFont="1" applyFill="1" applyBorder="1" applyAlignment="1" applyProtection="1">
      <alignment horizontal="center" vertical="center"/>
    </xf>
    <xf numFmtId="38" fontId="2" fillId="3" borderId="10" xfId="1" applyFont="1" applyFill="1" applyBorder="1" applyAlignment="1" applyProtection="1">
      <alignment horizontal="center" vertical="center"/>
    </xf>
    <xf numFmtId="38" fontId="2" fillId="3" borderId="8" xfId="1" applyFont="1" applyFill="1" applyBorder="1" applyAlignment="1" applyProtection="1">
      <alignment horizontal="center" vertical="center"/>
    </xf>
    <xf numFmtId="38" fontId="2" fillId="3" borderId="9" xfId="1" applyFont="1" applyFill="1" applyBorder="1" applyAlignment="1" applyProtection="1">
      <alignment horizontal="center" vertical="center"/>
    </xf>
    <xf numFmtId="38" fontId="2" fillId="2" borderId="4" xfId="1" applyFont="1" applyFill="1" applyBorder="1" applyAlignment="1" applyProtection="1">
      <alignment horizontal="left" vertical="center" shrinkToFit="1"/>
    </xf>
    <xf numFmtId="38" fontId="2" fillId="2" borderId="5" xfId="1" applyFont="1" applyFill="1" applyBorder="1" applyAlignment="1" applyProtection="1">
      <alignment horizontal="left" vertical="center" shrinkToFit="1"/>
    </xf>
    <xf numFmtId="38" fontId="2" fillId="2" borderId="6" xfId="1" applyFont="1" applyFill="1" applyBorder="1" applyAlignment="1" applyProtection="1">
      <alignment horizontal="left" vertical="center" shrinkToFit="1"/>
    </xf>
    <xf numFmtId="38" fontId="2" fillId="2" borderId="1" xfId="1" applyFont="1" applyFill="1" applyBorder="1" applyAlignment="1" applyProtection="1">
      <alignment horizontal="left" vertical="center" shrinkToFit="1"/>
    </xf>
    <xf numFmtId="38" fontId="2" fillId="2" borderId="2" xfId="1" applyFont="1" applyFill="1" applyBorder="1" applyAlignment="1" applyProtection="1">
      <alignment horizontal="left" vertical="center" shrinkToFit="1"/>
    </xf>
    <xf numFmtId="38" fontId="2" fillId="2" borderId="3" xfId="1" applyFont="1" applyFill="1" applyBorder="1" applyAlignment="1" applyProtection="1">
      <alignment horizontal="left" vertical="center" shrinkToFit="1"/>
    </xf>
    <xf numFmtId="38" fontId="2" fillId="2" borderId="14" xfId="1" applyFont="1" applyFill="1" applyBorder="1" applyAlignment="1" applyProtection="1">
      <alignment horizontal="center" vertical="center"/>
    </xf>
    <xf numFmtId="38" fontId="2" fillId="2" borderId="2" xfId="1" applyFont="1" applyFill="1" applyBorder="1" applyAlignment="1" applyProtection="1">
      <alignment vertical="center"/>
    </xf>
    <xf numFmtId="0" fontId="5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8" fontId="2" fillId="0" borderId="14" xfId="1" applyFont="1" applyBorder="1" applyAlignment="1" applyProtection="1">
      <alignment horizontal="right" vertical="center"/>
    </xf>
    <xf numFmtId="38" fontId="11" fillId="0" borderId="14" xfId="1" applyFont="1" applyBorder="1" applyAlignment="1" applyProtection="1">
      <alignment horizontal="right" vertical="center"/>
    </xf>
    <xf numFmtId="38" fontId="11" fillId="0" borderId="4" xfId="1" applyFont="1" applyBorder="1" applyAlignment="1" applyProtection="1">
      <alignment horizontal="right" vertical="center"/>
    </xf>
    <xf numFmtId="38" fontId="11" fillId="0" borderId="6" xfId="1" applyFont="1" applyBorder="1" applyAlignment="1" applyProtection="1">
      <alignment horizontal="right" vertical="center"/>
    </xf>
    <xf numFmtId="38" fontId="7" fillId="0" borderId="14" xfId="1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/>
    </xf>
    <xf numFmtId="38" fontId="2" fillId="0" borderId="0" xfId="1" applyFont="1" applyAlignment="1" applyProtection="1">
      <alignment horizontal="center" vertical="center"/>
    </xf>
    <xf numFmtId="38" fontId="4" fillId="0" borderId="24" xfId="1" applyFont="1" applyBorder="1" applyAlignment="1" applyProtection="1">
      <alignment horizontal="center" vertical="center"/>
    </xf>
    <xf numFmtId="38" fontId="4" fillId="0" borderId="25" xfId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38" fontId="3" fillId="3" borderId="18" xfId="1" applyFont="1" applyFill="1" applyBorder="1" applyAlignment="1" applyProtection="1">
      <alignment horizontal="center" vertical="center" wrapText="1"/>
    </xf>
    <xf numFmtId="38" fontId="2" fillId="3" borderId="18" xfId="1" applyFont="1" applyFill="1" applyBorder="1" applyAlignment="1" applyProtection="1">
      <alignment horizontal="center" vertical="center" wrapText="1"/>
    </xf>
    <xf numFmtId="38" fontId="2" fillId="3" borderId="15" xfId="1" applyFont="1" applyFill="1" applyBorder="1" applyAlignment="1" applyProtection="1">
      <alignment horizontal="center" vertical="center" wrapText="1"/>
    </xf>
    <xf numFmtId="38" fontId="3" fillId="3" borderId="15" xfId="1" applyFont="1" applyFill="1" applyBorder="1" applyAlignment="1" applyProtection="1">
      <alignment horizontal="center" vertical="center" wrapText="1"/>
    </xf>
    <xf numFmtId="38" fontId="3" fillId="3" borderId="16" xfId="1" applyFont="1" applyFill="1" applyBorder="1" applyAlignment="1" applyProtection="1">
      <alignment horizontal="center" vertical="center" wrapText="1"/>
    </xf>
    <xf numFmtId="38" fontId="2" fillId="3" borderId="11" xfId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Protection="1">
      <alignment vertical="center"/>
    </xf>
    <xf numFmtId="38" fontId="2" fillId="3" borderId="13" xfId="1" applyFont="1" applyFill="1" applyBorder="1" applyAlignment="1" applyProtection="1">
      <alignment horizontal="center" vertical="center" wrapText="1"/>
    </xf>
    <xf numFmtId="38" fontId="2" fillId="3" borderId="10" xfId="1" applyFont="1" applyFill="1" applyBorder="1" applyAlignment="1" applyProtection="1">
      <alignment horizontal="center" vertical="center" wrapText="1"/>
    </xf>
    <xf numFmtId="38" fontId="2" fillId="3" borderId="8" xfId="1" applyFont="1" applyFill="1" applyBorder="1" applyAlignment="1" applyProtection="1">
      <alignment horizontal="center" vertical="center" wrapText="1"/>
    </xf>
    <xf numFmtId="38" fontId="2" fillId="3" borderId="22" xfId="1" applyFont="1" applyFill="1" applyBorder="1" applyAlignment="1" applyProtection="1">
      <alignment horizontal="center" vertical="center" wrapText="1"/>
    </xf>
    <xf numFmtId="38" fontId="2" fillId="3" borderId="23" xfId="1" applyFont="1" applyFill="1" applyBorder="1" applyAlignment="1" applyProtection="1">
      <alignment horizontal="center" vertical="center" wrapText="1"/>
    </xf>
    <xf numFmtId="38" fontId="2" fillId="3" borderId="12" xfId="1" applyFont="1" applyFill="1" applyBorder="1" applyAlignment="1" applyProtection="1">
      <alignment horizontal="center" vertical="center" wrapText="1"/>
    </xf>
    <xf numFmtId="38" fontId="2" fillId="3" borderId="13" xfId="1" applyFont="1" applyFill="1" applyBorder="1" applyAlignment="1" applyProtection="1">
      <alignment horizontal="center" vertical="center"/>
    </xf>
    <xf numFmtId="38" fontId="2" fillId="3" borderId="13" xfId="1" applyFont="1" applyFill="1" applyBorder="1" applyAlignment="1" applyProtection="1">
      <alignment horizontal="center" vertical="center" wrapText="1"/>
    </xf>
    <xf numFmtId="177" fontId="12" fillId="2" borderId="10" xfId="1" applyNumberFormat="1" applyFont="1" applyFill="1" applyBorder="1" applyAlignment="1" applyProtection="1">
      <alignment horizontal="center" vertical="center" shrinkToFit="1"/>
    </xf>
    <xf numFmtId="38" fontId="11" fillId="2" borderId="6" xfId="1" applyFont="1" applyFill="1" applyBorder="1" applyAlignment="1" applyProtection="1">
      <alignment horizontal="right" vertical="center"/>
    </xf>
    <xf numFmtId="38" fontId="2" fillId="2" borderId="14" xfId="1" applyFont="1" applyFill="1" applyBorder="1" applyAlignment="1" applyProtection="1">
      <alignment horizontal="right" vertical="center"/>
    </xf>
    <xf numFmtId="38" fontId="2" fillId="2" borderId="11" xfId="1" quotePrefix="1" applyFont="1" applyFill="1" applyBorder="1" applyAlignment="1" applyProtection="1">
      <alignment horizontal="center" vertical="center"/>
    </xf>
    <xf numFmtId="177" fontId="2" fillId="2" borderId="14" xfId="1" applyNumberFormat="1" applyFont="1" applyFill="1" applyBorder="1" applyAlignment="1" applyProtection="1">
      <alignment horizontal="right" vertical="center" shrinkToFit="1"/>
    </xf>
    <xf numFmtId="177" fontId="2" fillId="5" borderId="14" xfId="1" applyNumberFormat="1" applyFont="1" applyFill="1" applyBorder="1" applyAlignment="1" applyProtection="1">
      <alignment horizontal="right" vertical="center" shrinkToFit="1"/>
    </xf>
    <xf numFmtId="177" fontId="12" fillId="2" borderId="7" xfId="1" applyNumberFormat="1" applyFont="1" applyFill="1" applyBorder="1" applyAlignment="1" applyProtection="1">
      <alignment horizontal="right" vertical="center" shrinkToFit="1"/>
    </xf>
    <xf numFmtId="38" fontId="2" fillId="2" borderId="12" xfId="1" quotePrefix="1" applyFont="1" applyFill="1" applyBorder="1" applyAlignment="1" applyProtection="1">
      <alignment horizontal="center" vertical="center"/>
    </xf>
    <xf numFmtId="38" fontId="11" fillId="2" borderId="3" xfId="1" applyFont="1" applyFill="1" applyBorder="1" applyAlignment="1" applyProtection="1">
      <alignment horizontal="right" vertical="center"/>
    </xf>
    <xf numFmtId="38" fontId="2" fillId="2" borderId="11" xfId="1" applyFont="1" applyFill="1" applyBorder="1" applyAlignment="1" applyProtection="1">
      <alignment horizontal="right" vertical="center"/>
    </xf>
    <xf numFmtId="177" fontId="2" fillId="2" borderId="11" xfId="1" applyNumberFormat="1" applyFont="1" applyFill="1" applyBorder="1" applyAlignment="1" applyProtection="1">
      <alignment horizontal="right" vertical="center" shrinkToFit="1"/>
    </xf>
    <xf numFmtId="177" fontId="2" fillId="5" borderId="11" xfId="1" applyNumberFormat="1" applyFont="1" applyFill="1" applyBorder="1" applyAlignment="1" applyProtection="1">
      <alignment horizontal="right" vertical="center" shrinkToFit="1"/>
    </xf>
    <xf numFmtId="38" fontId="2" fillId="2" borderId="10" xfId="1" applyFont="1" applyFill="1" applyBorder="1" applyAlignment="1" applyProtection="1">
      <alignment horizontal="center" vertical="center"/>
    </xf>
    <xf numFmtId="38" fontId="2" fillId="2" borderId="6" xfId="1" applyFont="1" applyFill="1" applyBorder="1" applyAlignment="1" applyProtection="1">
      <alignment horizontal="right" vertical="center"/>
    </xf>
    <xf numFmtId="38" fontId="2" fillId="2" borderId="14" xfId="1" quotePrefix="1" applyFont="1" applyFill="1" applyBorder="1" applyAlignment="1" applyProtection="1">
      <alignment vertical="center"/>
    </xf>
    <xf numFmtId="177" fontId="11" fillId="2" borderId="14" xfId="1" applyNumberFormat="1" applyFont="1" applyFill="1" applyBorder="1" applyAlignment="1" applyProtection="1">
      <alignment horizontal="right" vertical="center" shrinkToFit="1"/>
    </xf>
    <xf numFmtId="177" fontId="11" fillId="5" borderId="14" xfId="1" applyNumberFormat="1" applyFont="1" applyFill="1" applyBorder="1" applyAlignment="1" applyProtection="1">
      <alignment horizontal="right" vertical="center" shrinkToFit="1"/>
    </xf>
    <xf numFmtId="38" fontId="12" fillId="2" borderId="2" xfId="1" applyFont="1" applyFill="1" applyBorder="1" applyAlignment="1" applyProtection="1">
      <alignment horizontal="center" vertical="center"/>
    </xf>
    <xf numFmtId="38" fontId="2" fillId="2" borderId="2" xfId="1" applyFont="1" applyFill="1" applyBorder="1" applyAlignment="1" applyProtection="1">
      <alignment horizontal="center" vertical="center"/>
    </xf>
    <xf numFmtId="38" fontId="2" fillId="2" borderId="2" xfId="1" quotePrefix="1" applyFont="1" applyFill="1" applyBorder="1" applyAlignment="1" applyProtection="1">
      <alignment horizontal="center" vertical="center"/>
    </xf>
    <xf numFmtId="177" fontId="11" fillId="2" borderId="2" xfId="1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Protection="1">
      <alignment vertical="center"/>
    </xf>
    <xf numFmtId="38" fontId="2" fillId="0" borderId="0" xfId="1" applyFont="1" applyAlignment="1" applyProtection="1">
      <alignment horizontal="right" vertical="center"/>
    </xf>
    <xf numFmtId="38" fontId="2" fillId="0" borderId="0" xfId="1" applyFont="1" applyBorder="1" applyAlignment="1" applyProtection="1">
      <alignment horizontal="right" vertical="center"/>
    </xf>
    <xf numFmtId="177" fontId="11" fillId="2" borderId="20" xfId="1" applyNumberFormat="1" applyFont="1" applyFill="1" applyBorder="1" applyAlignment="1" applyProtection="1">
      <alignment horizontal="right" vertical="center" shrinkToFit="1"/>
    </xf>
    <xf numFmtId="177" fontId="11" fillId="5" borderId="19" xfId="1" applyNumberFormat="1" applyFont="1" applyFill="1" applyBorder="1" applyAlignment="1" applyProtection="1">
      <alignment horizontal="right" vertical="center" shrinkToFit="1"/>
    </xf>
    <xf numFmtId="177" fontId="2" fillId="2" borderId="0" xfId="1" applyNumberFormat="1" applyFont="1" applyFill="1" applyBorder="1" applyAlignment="1" applyProtection="1">
      <alignment vertical="center" shrinkToFit="1"/>
    </xf>
    <xf numFmtId="177" fontId="2" fillId="0" borderId="0" xfId="1" applyNumberFormat="1" applyFont="1" applyAlignment="1" applyProtection="1">
      <alignment vertical="center" shrinkToFit="1"/>
    </xf>
    <xf numFmtId="177" fontId="12" fillId="2" borderId="20" xfId="1" applyNumberFormat="1" applyFont="1" applyFill="1" applyBorder="1" applyAlignment="1" applyProtection="1">
      <alignment horizontal="center" vertical="center" shrinkToFit="1"/>
    </xf>
    <xf numFmtId="177" fontId="12" fillId="5" borderId="19" xfId="1" applyNumberFormat="1" applyFont="1" applyFill="1" applyBorder="1" applyAlignment="1" applyProtection="1">
      <alignment horizontal="center" vertical="center" shrinkToFit="1"/>
    </xf>
    <xf numFmtId="38" fontId="2" fillId="2" borderId="0" xfId="1" applyFont="1" applyFill="1" applyBorder="1" applyAlignment="1" applyProtection="1">
      <alignment horizontal="right" vertical="center"/>
    </xf>
    <xf numFmtId="177" fontId="12" fillId="2" borderId="0" xfId="1" applyNumberFormat="1" applyFont="1" applyFill="1" applyBorder="1" applyAlignment="1" applyProtection="1">
      <alignment horizontal="center" vertical="center" shrinkToFit="1"/>
    </xf>
    <xf numFmtId="177" fontId="12" fillId="2" borderId="21" xfId="1" applyNumberFormat="1" applyFont="1" applyFill="1" applyBorder="1" applyAlignment="1" applyProtection="1">
      <alignment horizontal="center" vertical="center" shrinkToFit="1"/>
    </xf>
    <xf numFmtId="38" fontId="2" fillId="0" borderId="0" xfId="1" applyFont="1" applyAlignment="1" applyProtection="1">
      <alignment horizontal="right" vertical="center"/>
    </xf>
    <xf numFmtId="38" fontId="2" fillId="0" borderId="0" xfId="1" applyFont="1" applyBorder="1" applyAlignment="1" applyProtection="1">
      <alignment horizontal="right" vertical="center"/>
    </xf>
    <xf numFmtId="38" fontId="2" fillId="2" borderId="0" xfId="1" applyFont="1" applyFill="1" applyAlignment="1" applyProtection="1">
      <alignment horizontal="center" vertical="center"/>
    </xf>
    <xf numFmtId="38" fontId="4" fillId="0" borderId="0" xfId="1" applyFont="1" applyProtection="1">
      <alignment vertical="center"/>
    </xf>
    <xf numFmtId="0" fontId="2" fillId="2" borderId="0" xfId="0" applyFont="1" applyFill="1" applyBorder="1" applyAlignment="1" applyProtection="1">
      <alignment horizontal="center" vertical="center" wrapText="1"/>
    </xf>
    <xf numFmtId="38" fontId="2" fillId="0" borderId="0" xfId="1" applyFont="1" applyProtection="1">
      <alignment vertical="center"/>
    </xf>
    <xf numFmtId="38" fontId="2" fillId="2" borderId="0" xfId="0" applyNumberFormat="1" applyFont="1" applyFill="1" applyBorder="1" applyAlignment="1" applyProtection="1">
      <alignment horizontal="center" vertical="center"/>
    </xf>
    <xf numFmtId="38" fontId="12" fillId="2" borderId="0" xfId="1" applyFont="1" applyFill="1" applyBorder="1" applyAlignment="1" applyProtection="1">
      <alignment horizontal="center" vertical="center"/>
    </xf>
    <xf numFmtId="38" fontId="2" fillId="0" borderId="0" xfId="1" applyFont="1" applyBorder="1" applyAlignment="1" applyProtection="1">
      <alignment horizontal="center" vertical="center"/>
    </xf>
    <xf numFmtId="38" fontId="11" fillId="2" borderId="14" xfId="1" applyFont="1" applyFill="1" applyBorder="1" applyAlignment="1" applyProtection="1">
      <alignment horizontal="right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38" fontId="12" fillId="5" borderId="19" xfId="1" applyFont="1" applyFill="1" applyBorder="1" applyAlignment="1" applyProtection="1">
      <alignment horizontal="center" vertical="center"/>
    </xf>
    <xf numFmtId="38" fontId="11" fillId="0" borderId="14" xfId="0" applyNumberFormat="1" applyFont="1" applyBorder="1" applyAlignment="1" applyProtection="1">
      <alignment horizontal="right" vertical="center"/>
    </xf>
    <xf numFmtId="38" fontId="2" fillId="4" borderId="14" xfId="1" applyFont="1" applyFill="1" applyBorder="1" applyAlignment="1" applyProtection="1">
      <alignment horizontal="right" vertical="center"/>
      <protection locked="0"/>
    </xf>
    <xf numFmtId="38" fontId="2" fillId="4" borderId="11" xfId="1" applyFont="1" applyFill="1" applyBorder="1" applyAlignment="1" applyProtection="1">
      <alignment horizontal="right" vertical="center"/>
      <protection locked="0"/>
    </xf>
    <xf numFmtId="38" fontId="11" fillId="4" borderId="4" xfId="1" applyFont="1" applyFill="1" applyBorder="1" applyAlignment="1" applyProtection="1">
      <alignment vertical="center"/>
      <protection locked="0"/>
    </xf>
    <xf numFmtId="38" fontId="11" fillId="4" borderId="14" xfId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1045149</xdr:colOff>
      <xdr:row>0</xdr:row>
      <xdr:rowOff>269108</xdr:rowOff>
    </xdr:from>
    <xdr:to>
      <xdr:col>17</xdr:col>
      <xdr:colOff>926471</xdr:colOff>
      <xdr:row>1</xdr:row>
      <xdr:rowOff>190500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D1FF863-8F82-0FA4-CC77-D2A58B6B8581}"/>
            </a:ext>
          </a:extLst>
        </xdr:cNvPr>
        <xdr:cNvGrpSpPr/>
      </xdr:nvGrpSpPr>
      <xdr:grpSpPr>
        <a:xfrm>
          <a:off x="9789099" y="269108"/>
          <a:ext cx="2081597" cy="283342"/>
          <a:chOff x="10180865" y="227695"/>
          <a:chExt cx="2084496" cy="285827"/>
        </a:xfrm>
      </xdr:grpSpPr>
      <xdr:sp macro="" textlink="">
        <xdr:nvSpPr>
          <xdr:cNvPr id="2" name="正方形/長方形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SpPr/>
        </xdr:nvSpPr>
        <xdr:spPr>
          <a:xfrm>
            <a:off x="10180865" y="227695"/>
            <a:ext cx="2084496" cy="285827"/>
          </a:xfrm>
          <a:prstGeom prst="rect">
            <a:avLst/>
          </a:prstGeom>
          <a:solidFill>
            <a:schemeClr val="bg1"/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400">
                <a:solidFill>
                  <a:srgbClr val="0070C0"/>
                </a:solidFill>
              </a:rPr>
              <a:t>　　　　</a:t>
            </a:r>
            <a:r>
              <a:rPr kumimoji="1" lang="ja-JP" altLang="en-US" sz="1100">
                <a:solidFill>
                  <a:srgbClr val="0070C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部分を記載下さい</a:t>
            </a:r>
          </a:p>
        </xdr:txBody>
      </xdr:sp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SpPr/>
        </xdr:nvSpPr>
        <xdr:spPr>
          <a:xfrm>
            <a:off x="10292679" y="253175"/>
            <a:ext cx="333908" cy="227217"/>
          </a:xfrm>
          <a:prstGeom prst="rect">
            <a:avLst/>
          </a:prstGeom>
          <a:solidFill>
            <a:srgbClr val="FFFFCC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DA72C-84C2-4DA4-A231-A0DFF2644D4C}">
  <sheetPr>
    <pageSetUpPr fitToPage="1"/>
  </sheetPr>
  <dimension ref="A1:AL43"/>
  <sheetViews>
    <sheetView showGridLines="0" tabSelected="1" view="pageBreakPreview" zoomScaleNormal="100" zoomScaleSheetLayoutView="100" workbookViewId="0"/>
  </sheetViews>
  <sheetFormatPr defaultColWidth="8.875" defaultRowHeight="14.25" x14ac:dyDescent="0.15"/>
  <cols>
    <col min="1" max="1" width="2.125" style="2" customWidth="1"/>
    <col min="2" max="9" width="6.5" style="2" customWidth="1"/>
    <col min="10" max="12" width="14.875" style="8" customWidth="1"/>
    <col min="13" max="13" width="6.5" style="8" customWidth="1"/>
    <col min="14" max="14" width="9.5" style="8" customWidth="1"/>
    <col min="15" max="15" width="14.875" style="8" hidden="1" customWidth="1"/>
    <col min="16" max="16" width="14" style="8" customWidth="1"/>
    <col min="17" max="18" width="14.875" style="8" customWidth="1"/>
    <col min="19" max="19" width="14.375" style="8" hidden="1" customWidth="1"/>
    <col min="20" max="20" width="15.375" style="8" customWidth="1"/>
    <col min="21" max="21" width="7.125" style="2" customWidth="1"/>
    <col min="22" max="22" width="12.625" style="2" customWidth="1"/>
    <col min="23" max="23" width="13.375" style="10" hidden="1" customWidth="1"/>
    <col min="24" max="24" width="3.75" style="2" customWidth="1"/>
    <col min="25" max="16384" width="8.875" style="2"/>
  </cols>
  <sheetData>
    <row r="1" spans="1:30" ht="29.1" customHeight="1" thickTop="1" thickBot="1" x14ac:dyDescent="0.2">
      <c r="A1" s="20" t="s">
        <v>47</v>
      </c>
      <c r="B1" s="21"/>
      <c r="C1" s="21"/>
      <c r="D1" s="21"/>
      <c r="E1" s="21"/>
      <c r="F1" s="21"/>
      <c r="G1" s="21"/>
      <c r="H1" s="21"/>
      <c r="I1" s="21"/>
      <c r="J1" s="52"/>
      <c r="K1" s="52"/>
      <c r="L1" s="52"/>
      <c r="M1" s="52"/>
      <c r="N1" s="52"/>
      <c r="O1" s="52"/>
      <c r="P1" s="52"/>
      <c r="Q1" s="52"/>
      <c r="R1" s="52"/>
      <c r="S1" s="52"/>
      <c r="T1" s="53" t="s">
        <v>46</v>
      </c>
      <c r="U1" s="54"/>
    </row>
    <row r="2" spans="1:30" ht="22.5" customHeight="1" thickTop="1" x14ac:dyDescent="0.15">
      <c r="A2" s="21"/>
      <c r="B2" s="21"/>
      <c r="C2" s="21"/>
      <c r="D2" s="21"/>
      <c r="E2" s="21"/>
      <c r="F2" s="21"/>
      <c r="G2" s="21"/>
      <c r="H2" s="21"/>
      <c r="I2" s="21"/>
      <c r="J2" s="55" t="s">
        <v>15</v>
      </c>
      <c r="K2" s="55"/>
      <c r="L2" s="55"/>
      <c r="M2" s="55"/>
      <c r="N2" s="55"/>
      <c r="O2" s="55"/>
      <c r="P2" s="52"/>
      <c r="Q2" s="52"/>
      <c r="R2" s="52"/>
      <c r="S2" s="52"/>
      <c r="T2" s="52"/>
      <c r="U2" s="21"/>
    </row>
    <row r="3" spans="1:30" ht="24.6" customHeight="1" x14ac:dyDescent="0.15">
      <c r="A3" s="22" t="s">
        <v>16</v>
      </c>
      <c r="B3" s="22"/>
      <c r="C3" s="22"/>
      <c r="D3" s="22"/>
      <c r="E3" s="22"/>
      <c r="F3" s="22"/>
      <c r="G3" s="23"/>
      <c r="H3" s="21"/>
      <c r="I3" s="21"/>
      <c r="J3" s="52"/>
      <c r="K3" s="52"/>
      <c r="L3" s="52"/>
      <c r="M3" s="52"/>
      <c r="N3" s="52"/>
      <c r="O3" s="52"/>
      <c r="P3" s="52"/>
      <c r="Q3" s="52"/>
      <c r="R3" s="52"/>
      <c r="S3" s="52"/>
      <c r="T3" s="52" t="s">
        <v>44</v>
      </c>
      <c r="U3" s="21"/>
    </row>
    <row r="4" spans="1:30" ht="35.1" customHeight="1" x14ac:dyDescent="0.15">
      <c r="A4" s="21"/>
      <c r="B4" s="24" t="s">
        <v>14</v>
      </c>
      <c r="C4" s="25"/>
      <c r="D4" s="25"/>
      <c r="E4" s="25"/>
      <c r="F4" s="25"/>
      <c r="G4" s="25"/>
      <c r="H4" s="25"/>
      <c r="I4" s="26"/>
      <c r="J4" s="56" t="s">
        <v>1</v>
      </c>
      <c r="K4" s="57" t="s">
        <v>6</v>
      </c>
      <c r="L4" s="58" t="s">
        <v>7</v>
      </c>
      <c r="M4" s="59" t="s">
        <v>23</v>
      </c>
      <c r="N4" s="60"/>
      <c r="O4" s="56" t="s">
        <v>24</v>
      </c>
      <c r="P4" s="56" t="s">
        <v>24</v>
      </c>
      <c r="Q4" s="57" t="s">
        <v>22</v>
      </c>
      <c r="R4" s="57" t="s">
        <v>27</v>
      </c>
      <c r="S4" s="61" t="s">
        <v>28</v>
      </c>
      <c r="T4" s="61" t="s">
        <v>30</v>
      </c>
      <c r="U4" s="62"/>
    </row>
    <row r="5" spans="1:30" ht="22.5" customHeight="1" x14ac:dyDescent="0.15">
      <c r="A5" s="21"/>
      <c r="B5" s="27"/>
      <c r="C5" s="28"/>
      <c r="D5" s="28"/>
      <c r="E5" s="28"/>
      <c r="F5" s="28"/>
      <c r="G5" s="28"/>
      <c r="H5" s="28"/>
      <c r="I5" s="29"/>
      <c r="J5" s="63" t="s">
        <v>18</v>
      </c>
      <c r="K5" s="64" t="s">
        <v>19</v>
      </c>
      <c r="L5" s="65"/>
      <c r="M5" s="66" t="s">
        <v>20</v>
      </c>
      <c r="N5" s="67"/>
      <c r="O5" s="63" t="s">
        <v>25</v>
      </c>
      <c r="P5" s="63" t="s">
        <v>25</v>
      </c>
      <c r="Q5" s="68" t="s">
        <v>21</v>
      </c>
      <c r="R5" s="63" t="s">
        <v>26</v>
      </c>
      <c r="S5" s="69"/>
      <c r="T5" s="70"/>
      <c r="U5" s="62"/>
      <c r="V5" s="5"/>
      <c r="W5" s="10" t="s">
        <v>29</v>
      </c>
    </row>
    <row r="6" spans="1:30" ht="34.5" customHeight="1" x14ac:dyDescent="0.15">
      <c r="A6" s="21"/>
      <c r="B6" s="30" t="s">
        <v>5</v>
      </c>
      <c r="C6" s="31"/>
      <c r="D6" s="31"/>
      <c r="E6" s="31"/>
      <c r="F6" s="31"/>
      <c r="G6" s="31"/>
      <c r="H6" s="31"/>
      <c r="I6" s="32"/>
      <c r="J6" s="119"/>
      <c r="K6" s="119"/>
      <c r="L6" s="119"/>
      <c r="M6" s="71" t="s">
        <v>41</v>
      </c>
      <c r="N6" s="72">
        <f>J6-K6-L6</f>
        <v>0</v>
      </c>
      <c r="O6" s="73">
        <f>IF(N6&gt;O9-O8-O7,O9-O8-O7,N6)</f>
        <v>0</v>
      </c>
      <c r="P6" s="73">
        <f>IF(O6&gt;P9-P8-P7,P9-P8-P7,O6)</f>
        <v>0</v>
      </c>
      <c r="Q6" s="74" t="s">
        <v>8</v>
      </c>
      <c r="R6" s="73">
        <f>ROUNDDOWN((P6)*2/3,0)</f>
        <v>0</v>
      </c>
      <c r="S6" s="75">
        <f>IF(R9-R8-R7=R6,R6,R9-R8-R7)</f>
        <v>0</v>
      </c>
      <c r="T6" s="76">
        <f>W6</f>
        <v>0</v>
      </c>
      <c r="U6" s="77"/>
      <c r="V6" s="13"/>
      <c r="W6" s="14">
        <f>IF(R6=0,0,S6)</f>
        <v>0</v>
      </c>
    </row>
    <row r="7" spans="1:30" ht="34.5" customHeight="1" x14ac:dyDescent="0.15">
      <c r="A7" s="21"/>
      <c r="B7" s="30" t="s">
        <v>4</v>
      </c>
      <c r="C7" s="31"/>
      <c r="D7" s="31"/>
      <c r="E7" s="31"/>
      <c r="F7" s="31"/>
      <c r="G7" s="31"/>
      <c r="H7" s="31"/>
      <c r="I7" s="32"/>
      <c r="J7" s="119"/>
      <c r="K7" s="119"/>
      <c r="L7" s="119"/>
      <c r="M7" s="71" t="s">
        <v>42</v>
      </c>
      <c r="N7" s="72">
        <f t="shared" ref="N7:N8" si="0">J7-K7-L7</f>
        <v>0</v>
      </c>
      <c r="O7" s="73">
        <f>IF(N7&gt;3000,3000,N7)</f>
        <v>0</v>
      </c>
      <c r="P7" s="73">
        <f>O7</f>
        <v>0</v>
      </c>
      <c r="Q7" s="78"/>
      <c r="R7" s="73">
        <f>ROUNDDOWN((P7)*2/3,0)</f>
        <v>0</v>
      </c>
      <c r="S7" s="75">
        <f>R7</f>
        <v>0</v>
      </c>
      <c r="T7" s="76">
        <f>W7</f>
        <v>0</v>
      </c>
      <c r="U7" s="77"/>
      <c r="W7" s="14">
        <f>IF(R6=0,S6+S7,S7)</f>
        <v>0</v>
      </c>
    </row>
    <row r="8" spans="1:30" ht="34.5" customHeight="1" x14ac:dyDescent="0.15">
      <c r="A8" s="21"/>
      <c r="B8" s="33" t="s">
        <v>3</v>
      </c>
      <c r="C8" s="34"/>
      <c r="D8" s="34"/>
      <c r="E8" s="34"/>
      <c r="F8" s="34"/>
      <c r="G8" s="34"/>
      <c r="H8" s="34"/>
      <c r="I8" s="35"/>
      <c r="J8" s="120"/>
      <c r="K8" s="120"/>
      <c r="L8" s="120"/>
      <c r="M8" s="71" t="s">
        <v>43</v>
      </c>
      <c r="N8" s="79">
        <f t="shared" si="0"/>
        <v>0</v>
      </c>
      <c r="O8" s="80">
        <f>IF(N8&gt;3000,3000,N8)</f>
        <v>0</v>
      </c>
      <c r="P8" s="80">
        <f>O8</f>
        <v>0</v>
      </c>
      <c r="Q8" s="78"/>
      <c r="R8" s="80">
        <f>ROUNDDOWN((P8)*2/3,0)</f>
        <v>0</v>
      </c>
      <c r="S8" s="81">
        <f>R8</f>
        <v>0</v>
      </c>
      <c r="T8" s="82">
        <f>W8</f>
        <v>0</v>
      </c>
      <c r="U8" s="77"/>
      <c r="W8" s="14">
        <f>S8</f>
        <v>0</v>
      </c>
    </row>
    <row r="9" spans="1:30" ht="34.5" customHeight="1" x14ac:dyDescent="0.15">
      <c r="A9" s="21"/>
      <c r="B9" s="36" t="s">
        <v>0</v>
      </c>
      <c r="C9" s="36"/>
      <c r="D9" s="36"/>
      <c r="E9" s="36"/>
      <c r="F9" s="36"/>
      <c r="G9" s="36"/>
      <c r="H9" s="36"/>
      <c r="I9" s="36"/>
      <c r="J9" s="113">
        <f>SUM(J6:J8)</f>
        <v>0</v>
      </c>
      <c r="K9" s="73">
        <f>SUM(K6:K8)</f>
        <v>0</v>
      </c>
      <c r="L9" s="73">
        <f>SUM(L6:L8)</f>
        <v>0</v>
      </c>
      <c r="M9" s="83"/>
      <c r="N9" s="84">
        <f>J9-K9-L9</f>
        <v>0</v>
      </c>
      <c r="O9" s="73">
        <f>IF(N9&gt;15000,15000,N9)</f>
        <v>0</v>
      </c>
      <c r="P9" s="73">
        <f>IF(O9&gt;O6+O7+O8,O6+O7+O8,O9)</f>
        <v>0</v>
      </c>
      <c r="Q9" s="85"/>
      <c r="R9" s="73">
        <f>ROUNDDOWN(P9*2/3,0)</f>
        <v>0</v>
      </c>
      <c r="S9" s="86">
        <f>SUM(S6:S8)</f>
        <v>0</v>
      </c>
      <c r="T9" s="87">
        <f>SUM(T6:T8)</f>
        <v>0</v>
      </c>
      <c r="U9" s="77"/>
      <c r="W9" s="14">
        <f>S9</f>
        <v>0</v>
      </c>
    </row>
    <row r="10" spans="1:30" ht="18.600000000000001" customHeight="1" thickBot="1" x14ac:dyDescent="0.2">
      <c r="A10" s="21"/>
      <c r="B10" s="37"/>
      <c r="C10" s="37"/>
      <c r="D10" s="37"/>
      <c r="E10" s="37"/>
      <c r="F10" s="37"/>
      <c r="G10" s="37"/>
      <c r="H10" s="37"/>
      <c r="I10" s="37"/>
      <c r="J10" s="88" t="s">
        <v>40</v>
      </c>
      <c r="K10" s="88"/>
      <c r="L10" s="88"/>
      <c r="M10" s="88"/>
      <c r="N10" s="88"/>
      <c r="O10" s="89"/>
      <c r="P10" s="89"/>
      <c r="Q10" s="90"/>
      <c r="R10" s="89"/>
      <c r="S10" s="91"/>
      <c r="T10" s="91"/>
      <c r="U10" s="92"/>
      <c r="W10" s="17"/>
    </row>
    <row r="11" spans="1:30" ht="23.1" customHeight="1" thickTop="1" thickBot="1" x14ac:dyDescent="0.2">
      <c r="A11" s="21"/>
      <c r="B11" s="38"/>
      <c r="C11" s="21"/>
      <c r="D11" s="21"/>
      <c r="E11" s="21"/>
      <c r="F11" s="21"/>
      <c r="G11" s="21"/>
      <c r="H11" s="21"/>
      <c r="I11" s="21"/>
      <c r="J11" s="52"/>
      <c r="K11" s="52"/>
      <c r="L11" s="52"/>
      <c r="M11" s="52"/>
      <c r="N11" s="52"/>
      <c r="O11" s="52"/>
      <c r="P11" s="52"/>
      <c r="Q11" s="93" t="s">
        <v>9</v>
      </c>
      <c r="R11" s="94"/>
      <c r="S11" s="95"/>
      <c r="T11" s="96">
        <v>10000</v>
      </c>
      <c r="U11" s="21"/>
      <c r="AA11" s="8"/>
      <c r="AB11" s="8"/>
      <c r="AC11" s="8"/>
      <c r="AD11" s="8"/>
    </row>
    <row r="12" spans="1:30" ht="7.5" customHeight="1" thickTop="1" thickBot="1" x14ac:dyDescent="0.2">
      <c r="A12" s="21"/>
      <c r="B12" s="38"/>
      <c r="C12" s="21"/>
      <c r="D12" s="21"/>
      <c r="E12" s="21"/>
      <c r="F12" s="21"/>
      <c r="G12" s="21"/>
      <c r="H12" s="21"/>
      <c r="I12" s="21"/>
      <c r="J12" s="52"/>
      <c r="K12" s="52"/>
      <c r="L12" s="52"/>
      <c r="M12" s="52"/>
      <c r="N12" s="52"/>
      <c r="O12" s="52"/>
      <c r="P12" s="52"/>
      <c r="Q12" s="21"/>
      <c r="R12" s="21"/>
      <c r="S12" s="97"/>
      <c r="T12" s="98"/>
      <c r="U12" s="21"/>
    </row>
    <row r="13" spans="1:30" ht="20.45" customHeight="1" thickTop="1" thickBot="1" x14ac:dyDescent="0.2">
      <c r="A13" s="21"/>
      <c r="B13" s="38" t="s">
        <v>31</v>
      </c>
      <c r="C13" s="21"/>
      <c r="D13" s="21"/>
      <c r="E13" s="21"/>
      <c r="F13" s="21"/>
      <c r="G13" s="21"/>
      <c r="H13" s="21"/>
      <c r="I13" s="21"/>
      <c r="J13" s="52"/>
      <c r="K13" s="52"/>
      <c r="L13" s="52"/>
      <c r="M13" s="52"/>
      <c r="N13" s="52"/>
      <c r="O13" s="52"/>
      <c r="P13" s="52"/>
      <c r="Q13" s="93" t="s">
        <v>10</v>
      </c>
      <c r="R13" s="94"/>
      <c r="S13" s="99"/>
      <c r="T13" s="100" t="str">
        <f>IF(T9&gt;T11,"NG","OK")</f>
        <v>OK</v>
      </c>
      <c r="U13" s="21"/>
      <c r="W13" s="15"/>
    </row>
    <row r="14" spans="1:30" ht="17.45" customHeight="1" thickTop="1" x14ac:dyDescent="0.15">
      <c r="A14" s="21"/>
      <c r="B14" s="38" t="s">
        <v>32</v>
      </c>
      <c r="C14" s="21"/>
      <c r="D14" s="21"/>
      <c r="E14" s="21"/>
      <c r="F14" s="21"/>
      <c r="G14" s="21"/>
      <c r="H14" s="21"/>
      <c r="I14" s="21"/>
      <c r="J14" s="52"/>
      <c r="K14" s="52"/>
      <c r="L14" s="52"/>
      <c r="M14" s="52"/>
      <c r="N14" s="52"/>
      <c r="O14" s="52"/>
      <c r="P14" s="52"/>
      <c r="Q14" s="101"/>
      <c r="R14" s="101"/>
      <c r="S14" s="102"/>
      <c r="T14" s="103"/>
      <c r="U14" s="21"/>
      <c r="W14" s="15"/>
    </row>
    <row r="15" spans="1:30" ht="17.45" customHeight="1" x14ac:dyDescent="0.15">
      <c r="A15" s="21"/>
      <c r="B15" s="38" t="s">
        <v>33</v>
      </c>
      <c r="C15" s="21"/>
      <c r="D15" s="21"/>
      <c r="E15" s="21"/>
      <c r="F15" s="21"/>
      <c r="G15" s="21"/>
      <c r="H15" s="21"/>
      <c r="I15" s="21"/>
      <c r="J15" s="52"/>
      <c r="K15" s="52"/>
      <c r="L15" s="52"/>
      <c r="M15" s="52"/>
      <c r="N15" s="52"/>
      <c r="O15" s="52"/>
      <c r="P15" s="52"/>
      <c r="Q15" s="104"/>
      <c r="R15" s="105"/>
      <c r="S15" s="102"/>
      <c r="T15" s="102"/>
      <c r="U15" s="21"/>
      <c r="W15" s="15"/>
    </row>
    <row r="16" spans="1:30" ht="17.45" customHeight="1" x14ac:dyDescent="0.15">
      <c r="A16" s="21"/>
      <c r="B16" s="38" t="s">
        <v>34</v>
      </c>
      <c r="C16" s="21"/>
      <c r="D16" s="21"/>
      <c r="E16" s="21"/>
      <c r="F16" s="21"/>
      <c r="G16" s="21"/>
      <c r="H16" s="21"/>
      <c r="I16" s="21"/>
      <c r="J16" s="52"/>
      <c r="K16" s="52"/>
      <c r="L16" s="52"/>
      <c r="M16" s="52"/>
      <c r="N16" s="52"/>
      <c r="O16" s="52"/>
      <c r="P16" s="52"/>
      <c r="Q16" s="104"/>
      <c r="R16" s="105"/>
      <c r="S16" s="102"/>
      <c r="T16" s="102"/>
      <c r="U16" s="21"/>
    </row>
    <row r="17" spans="1:25" ht="17.45" customHeight="1" x14ac:dyDescent="0.15">
      <c r="A17" s="21"/>
      <c r="B17" s="21"/>
      <c r="C17" s="21"/>
      <c r="D17" s="21"/>
      <c r="E17" s="21"/>
      <c r="F17" s="21"/>
      <c r="G17" s="21"/>
      <c r="H17" s="21"/>
      <c r="I17" s="21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21"/>
    </row>
    <row r="18" spans="1:25" ht="20.100000000000001" customHeight="1" x14ac:dyDescent="0.15">
      <c r="A18" s="22" t="s">
        <v>17</v>
      </c>
      <c r="B18" s="22"/>
      <c r="C18" s="22"/>
      <c r="D18" s="22"/>
      <c r="E18" s="22"/>
      <c r="F18" s="22"/>
      <c r="G18" s="21"/>
      <c r="H18" s="21"/>
      <c r="I18" s="39"/>
      <c r="J18" s="21"/>
      <c r="K18" s="21"/>
      <c r="L18" s="52" t="s">
        <v>44</v>
      </c>
      <c r="M18" s="106"/>
      <c r="N18" s="52"/>
      <c r="O18" s="52"/>
      <c r="P18" s="52"/>
      <c r="Q18" s="39"/>
      <c r="R18" s="39"/>
      <c r="S18" s="107"/>
      <c r="T18" s="107"/>
      <c r="U18" s="21"/>
    </row>
    <row r="19" spans="1:25" ht="20.100000000000001" customHeight="1" x14ac:dyDescent="0.15">
      <c r="A19" s="21"/>
      <c r="B19" s="40" t="s">
        <v>1</v>
      </c>
      <c r="C19" s="40"/>
      <c r="D19" s="40" t="s">
        <v>11</v>
      </c>
      <c r="E19" s="40"/>
      <c r="F19" s="41" t="s">
        <v>7</v>
      </c>
      <c r="G19" s="42"/>
      <c r="H19" s="40" t="s">
        <v>12</v>
      </c>
      <c r="I19" s="43"/>
      <c r="J19" s="114"/>
      <c r="K19" s="115"/>
      <c r="L19" s="40" t="s">
        <v>45</v>
      </c>
      <c r="M19" s="108"/>
      <c r="N19" s="21"/>
      <c r="O19" s="21"/>
      <c r="P19" s="21"/>
      <c r="Q19" s="21"/>
      <c r="R19" s="39"/>
      <c r="S19" s="107"/>
      <c r="T19" s="107"/>
      <c r="U19" s="39"/>
      <c r="Y19" s="3"/>
    </row>
    <row r="20" spans="1:25" ht="21.95" customHeight="1" x14ac:dyDescent="0.15">
      <c r="A20" s="21"/>
      <c r="B20" s="40"/>
      <c r="C20" s="40"/>
      <c r="D20" s="40"/>
      <c r="E20" s="40"/>
      <c r="F20" s="44"/>
      <c r="G20" s="45"/>
      <c r="H20" s="40"/>
      <c r="I20" s="40"/>
      <c r="J20" s="116" t="s">
        <v>2</v>
      </c>
      <c r="K20" s="116" t="s">
        <v>13</v>
      </c>
      <c r="L20" s="40"/>
      <c r="M20" s="108"/>
      <c r="N20" s="21"/>
      <c r="O20" s="21"/>
      <c r="P20" s="21"/>
      <c r="Q20" s="21"/>
      <c r="R20" s="39"/>
      <c r="S20" s="109"/>
      <c r="T20" s="109"/>
      <c r="U20" s="21"/>
    </row>
    <row r="21" spans="1:25" ht="27.6" customHeight="1" x14ac:dyDescent="0.15">
      <c r="A21" s="21"/>
      <c r="B21" s="46">
        <f>J9</f>
        <v>0</v>
      </c>
      <c r="C21" s="46"/>
      <c r="D21" s="47">
        <f>K9</f>
        <v>0</v>
      </c>
      <c r="E21" s="47"/>
      <c r="F21" s="48">
        <f>L9</f>
        <v>0</v>
      </c>
      <c r="G21" s="49"/>
      <c r="H21" s="50">
        <f>B21-D21-F21-L21</f>
        <v>0</v>
      </c>
      <c r="I21" s="50"/>
      <c r="J21" s="121"/>
      <c r="K21" s="122"/>
      <c r="L21" s="118">
        <f>T9</f>
        <v>0</v>
      </c>
      <c r="M21" s="110"/>
      <c r="N21" s="21"/>
      <c r="O21" s="21"/>
      <c r="P21" s="21"/>
      <c r="Q21" s="21"/>
      <c r="R21" s="39"/>
      <c r="S21" s="109"/>
      <c r="T21" s="109"/>
      <c r="U21" s="21"/>
    </row>
    <row r="22" spans="1:25" ht="22.5" customHeight="1" thickBot="1" x14ac:dyDescent="0.2">
      <c r="A22" s="21"/>
      <c r="B22" s="21"/>
      <c r="C22" s="21"/>
      <c r="D22" s="51" t="s">
        <v>35</v>
      </c>
      <c r="E22" s="51"/>
      <c r="F22" s="51" t="s">
        <v>39</v>
      </c>
      <c r="G22" s="51"/>
      <c r="H22" s="21"/>
      <c r="I22" s="21"/>
      <c r="J22" s="88" t="s">
        <v>37</v>
      </c>
      <c r="K22" s="88" t="s">
        <v>38</v>
      </c>
      <c r="L22" s="88" t="s">
        <v>36</v>
      </c>
      <c r="M22" s="111"/>
      <c r="N22" s="21"/>
      <c r="O22" s="21"/>
      <c r="P22" s="21"/>
      <c r="Q22" s="39"/>
      <c r="R22" s="112"/>
      <c r="S22" s="112"/>
      <c r="T22" s="112"/>
      <c r="U22" s="21"/>
    </row>
    <row r="23" spans="1:25" ht="21.6" customHeight="1" thickTop="1" thickBo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52"/>
      <c r="K23" s="104" t="s">
        <v>10</v>
      </c>
      <c r="L23" s="117" t="str">
        <f>IF(B21=(D21+F21+J21+K21+L21),"OK","NG")</f>
        <v>OK</v>
      </c>
      <c r="M23" s="111"/>
      <c r="N23" s="52"/>
      <c r="O23" s="52"/>
      <c r="P23" s="52"/>
      <c r="Q23" s="52"/>
      <c r="R23" s="52"/>
      <c r="S23" s="52"/>
      <c r="T23" s="52"/>
      <c r="U23" s="21"/>
    </row>
    <row r="24" spans="1:25" ht="15" thickTop="1" x14ac:dyDescent="0.15">
      <c r="B24" s="1"/>
      <c r="M24" s="18"/>
    </row>
    <row r="25" spans="1:25" x14ac:dyDescent="0.15">
      <c r="M25" s="18"/>
    </row>
    <row r="37" spans="2:38" ht="17.25" x14ac:dyDescent="0.15">
      <c r="W37" s="16"/>
      <c r="X37" s="3"/>
    </row>
    <row r="40" spans="2:38" ht="17.25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12"/>
      <c r="N40" s="3"/>
      <c r="O40" s="3"/>
      <c r="P40" s="3"/>
      <c r="Q40" s="3"/>
      <c r="R40" s="3"/>
      <c r="S40" s="9"/>
      <c r="T40" s="9"/>
      <c r="U40" s="3"/>
      <c r="V40" s="3"/>
      <c r="W40" s="11"/>
      <c r="X40" s="6"/>
      <c r="Y40" s="3"/>
      <c r="Z40" s="3"/>
      <c r="AA40" s="1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2:38" ht="17.25" x14ac:dyDescent="0.15">
      <c r="B41" s="3"/>
      <c r="C41" s="3"/>
      <c r="D41" s="3"/>
      <c r="E41" s="3"/>
      <c r="F41" s="3"/>
      <c r="G41" s="3"/>
      <c r="H41" s="3"/>
      <c r="I41" s="3"/>
      <c r="J41" s="2"/>
      <c r="K41" s="2"/>
      <c r="L41" s="2"/>
      <c r="M41" s="4"/>
      <c r="N41" s="2"/>
      <c r="O41" s="2"/>
      <c r="P41" s="2"/>
      <c r="Q41" s="2"/>
      <c r="R41" s="2"/>
      <c r="S41" s="10"/>
      <c r="T41" s="10"/>
    </row>
    <row r="42" spans="2:38" ht="17.25" x14ac:dyDescent="0.15">
      <c r="B42" s="3"/>
      <c r="C42" s="3"/>
      <c r="D42" s="3"/>
      <c r="E42" s="3"/>
      <c r="F42" s="3"/>
      <c r="G42" s="3"/>
      <c r="H42" s="3"/>
      <c r="I42" s="3"/>
      <c r="J42" s="2"/>
      <c r="K42" s="2"/>
      <c r="L42" s="2"/>
      <c r="M42" s="4"/>
      <c r="N42" s="2"/>
      <c r="O42" s="2"/>
      <c r="P42" s="2"/>
      <c r="Q42" s="2"/>
      <c r="R42" s="2"/>
      <c r="S42" s="10"/>
      <c r="T42" s="10"/>
    </row>
    <row r="43" spans="2:38" ht="17.25" x14ac:dyDescent="0.1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19"/>
      <c r="N43" s="6"/>
      <c r="O43" s="6"/>
      <c r="P43" s="6"/>
      <c r="Q43" s="6"/>
      <c r="R43" s="6"/>
      <c r="S43" s="11"/>
      <c r="T43" s="11"/>
      <c r="U43" s="6"/>
      <c r="V43" s="6"/>
      <c r="Y43" s="6"/>
      <c r="Z43" s="6"/>
      <c r="AA43" s="7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</sheetData>
  <sheetProtection algorithmName="SHA-512" hashValue="qCM9RZCcNmJN2CKmoEmuIcn1mszPOp5dTTbFLwizZbinqBd2/TNDBVWeeA/Lqy+bAQ8LkgyqySbdfD4UqiRsTw==" saltValue="fdcJXmQTPogkm9xnv9XU0g==" spinCount="100000" sheet="1" objects="1" scenarios="1"/>
  <mergeCells count="30">
    <mergeCell ref="T1:U1"/>
    <mergeCell ref="Q13:R13"/>
    <mergeCell ref="B21:C21"/>
    <mergeCell ref="D21:E21"/>
    <mergeCell ref="F21:G21"/>
    <mergeCell ref="H21:I21"/>
    <mergeCell ref="Q14:R14"/>
    <mergeCell ref="A18:F18"/>
    <mergeCell ref="B19:C20"/>
    <mergeCell ref="D19:E20"/>
    <mergeCell ref="F19:G20"/>
    <mergeCell ref="H19:I20"/>
    <mergeCell ref="J19:K19"/>
    <mergeCell ref="L19:L20"/>
    <mergeCell ref="J2:O2"/>
    <mergeCell ref="T4:T5"/>
    <mergeCell ref="D22:E22"/>
    <mergeCell ref="F22:G22"/>
    <mergeCell ref="M4:N4"/>
    <mergeCell ref="M5:N5"/>
    <mergeCell ref="A3:F3"/>
    <mergeCell ref="B4:I5"/>
    <mergeCell ref="B9:I9"/>
    <mergeCell ref="Q11:R11"/>
    <mergeCell ref="S4:S5"/>
    <mergeCell ref="K5:L5"/>
    <mergeCell ref="B6:I6"/>
    <mergeCell ref="Q6:Q8"/>
    <mergeCell ref="B7:I7"/>
    <mergeCell ref="B8:I8"/>
  </mergeCells>
  <phoneticPr fontId="1"/>
  <dataValidations disablePrompts="1" count="1">
    <dataValidation type="list" allowBlank="1" showInputMessage="1" showErrorMessage="1" sqref="U19 S22:T22 S18:T18" xr:uid="{8677F125-F328-4075-89B4-503B69BA5FAD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colBreaks count="1" manualBreakCount="1">
    <brk id="21" max="3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別紙５（チェック表）</vt:lpstr>
      <vt:lpstr>'別紙５（チェック表）'!Print_Area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伊東　平裕</dc:creator>
  <cp:lastModifiedBy>三矢　栄峰</cp:lastModifiedBy>
  <cp:lastPrinted>2023-06-05T01:05:13Z</cp:lastPrinted>
  <dcterms:created xsi:type="dcterms:W3CDTF">2018-07-10T06:27:57Z</dcterms:created>
  <dcterms:modified xsi:type="dcterms:W3CDTF">2024-05-16T07:01:35Z</dcterms:modified>
</cp:coreProperties>
</file>